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75" windowWidth="18795" windowHeight="11505"/>
  </bookViews>
  <sheets>
    <sheet name="CISWI Compare" sheetId="1" r:id="rId1"/>
  </sheets>
  <calcPr calcId="144525"/>
</workbook>
</file>

<file path=xl/calcChain.xml><?xml version="1.0" encoding="utf-8"?>
<calcChain xmlns="http://schemas.openxmlformats.org/spreadsheetml/2006/main">
  <c r="T37" i="1" l="1"/>
  <c r="O37" i="1"/>
  <c r="L37" i="1"/>
  <c r="K37" i="1"/>
  <c r="J37" i="1"/>
  <c r="E37" i="1"/>
  <c r="T36" i="1"/>
  <c r="O36" i="1"/>
  <c r="L36" i="1"/>
  <c r="K36" i="1"/>
  <c r="J36" i="1"/>
  <c r="E36" i="1"/>
  <c r="T35" i="1"/>
  <c r="O35" i="1"/>
  <c r="L35" i="1"/>
  <c r="J35" i="1"/>
  <c r="H35" i="1"/>
  <c r="K35" i="1" s="1"/>
  <c r="E35" i="1"/>
  <c r="T34" i="1"/>
  <c r="O34" i="1"/>
  <c r="J34" i="1"/>
  <c r="H34" i="1"/>
  <c r="K34" i="1" s="1"/>
  <c r="E34" i="1"/>
  <c r="T33" i="1"/>
  <c r="O33" i="1"/>
  <c r="L33" i="1"/>
  <c r="J33" i="1"/>
  <c r="H33" i="1"/>
  <c r="K33" i="1" s="1"/>
  <c r="E33" i="1"/>
  <c r="T32" i="1"/>
  <c r="O32" i="1"/>
  <c r="L32" i="1"/>
  <c r="J32" i="1"/>
  <c r="H32" i="1"/>
  <c r="K32" i="1" s="1"/>
  <c r="E32" i="1"/>
  <c r="T31" i="1"/>
  <c r="O31" i="1"/>
  <c r="L31" i="1"/>
  <c r="J31" i="1"/>
  <c r="H31" i="1"/>
  <c r="K31" i="1" s="1"/>
  <c r="E31" i="1"/>
  <c r="T30" i="1"/>
  <c r="O30" i="1"/>
  <c r="L30" i="1"/>
  <c r="J30" i="1"/>
  <c r="H30" i="1"/>
  <c r="K30" i="1" s="1"/>
  <c r="E30" i="1"/>
  <c r="T29" i="1"/>
  <c r="O29" i="1"/>
  <c r="L29" i="1"/>
  <c r="K29" i="1"/>
  <c r="J29" i="1"/>
  <c r="E29" i="1"/>
  <c r="T28" i="1"/>
  <c r="O28" i="1"/>
  <c r="L28" i="1"/>
  <c r="J28" i="1"/>
  <c r="H28" i="1"/>
  <c r="K28" i="1" s="1"/>
  <c r="E28" i="1"/>
  <c r="T16" i="1"/>
  <c r="O16" i="1"/>
  <c r="L16" i="1"/>
  <c r="K16" i="1"/>
  <c r="J16" i="1"/>
  <c r="E16" i="1"/>
  <c r="T15" i="1"/>
  <c r="O15" i="1"/>
  <c r="L15" i="1"/>
  <c r="K15" i="1"/>
  <c r="J15" i="1"/>
  <c r="E15" i="1"/>
  <c r="T14" i="1"/>
  <c r="O14" i="1"/>
  <c r="L14" i="1"/>
  <c r="J14" i="1"/>
  <c r="H14" i="1"/>
  <c r="K14" i="1" s="1"/>
  <c r="E14" i="1"/>
  <c r="T13" i="1"/>
  <c r="O13" i="1"/>
  <c r="L13" i="1"/>
  <c r="J13" i="1"/>
  <c r="H13" i="1"/>
  <c r="K13" i="1" s="1"/>
  <c r="E13" i="1"/>
  <c r="T12" i="1"/>
  <c r="O12" i="1"/>
  <c r="L12" i="1"/>
  <c r="J12" i="1"/>
  <c r="H12" i="1"/>
  <c r="K12" i="1" s="1"/>
  <c r="E12" i="1"/>
  <c r="T11" i="1"/>
  <c r="O11" i="1"/>
  <c r="L11" i="1"/>
  <c r="J11" i="1"/>
  <c r="H11" i="1"/>
  <c r="K11" i="1" s="1"/>
  <c r="E11" i="1"/>
  <c r="T10" i="1"/>
  <c r="O10" i="1"/>
  <c r="L10" i="1"/>
  <c r="J10" i="1"/>
  <c r="H10" i="1"/>
  <c r="K10" i="1" s="1"/>
  <c r="E10" i="1"/>
  <c r="T9" i="1"/>
  <c r="O9" i="1"/>
  <c r="L9" i="1"/>
  <c r="J9" i="1"/>
  <c r="H9" i="1"/>
  <c r="K9" i="1" s="1"/>
  <c r="E9" i="1"/>
  <c r="T8" i="1"/>
  <c r="O8" i="1"/>
  <c r="L8" i="1"/>
  <c r="K8" i="1"/>
  <c r="J8" i="1"/>
  <c r="E8" i="1"/>
  <c r="T7" i="1"/>
  <c r="O7" i="1"/>
  <c r="L7" i="1"/>
  <c r="J7" i="1"/>
  <c r="H7" i="1"/>
  <c r="K7" i="1" s="1"/>
  <c r="E7" i="1"/>
</calcChain>
</file>

<file path=xl/sharedStrings.xml><?xml version="1.0" encoding="utf-8"?>
<sst xmlns="http://schemas.openxmlformats.org/spreadsheetml/2006/main" count="136" uniqueCount="50">
  <si>
    <t>Comparision of Proposed and Final CISWI Limits for Existing Units</t>
  </si>
  <si>
    <t>Proposed Values from 6/4/10 FR. Final Values from 2/23/11 Pre-Pub Notice</t>
  </si>
  <si>
    <t>Incinerators</t>
  </si>
  <si>
    <t>Energy recovery units</t>
  </si>
  <si>
    <t>Waste-burning kilns</t>
  </si>
  <si>
    <t>Burn-off ovens</t>
  </si>
  <si>
    <t>Small, remote incinerators</t>
  </si>
  <si>
    <t>(2000 CISWI limit)</t>
  </si>
  <si>
    <t>Proposed</t>
  </si>
  <si>
    <t>Final</t>
  </si>
  <si>
    <t>% Increase</t>
  </si>
  <si>
    <t>Biomass</t>
  </si>
  <si>
    <t>Coal</t>
  </si>
  <si>
    <t>Liq/Gas</t>
  </si>
  <si>
    <t>HCl (ppmv)</t>
  </si>
  <si>
    <t>no limit</t>
  </si>
  <si>
    <t>CO (ppmv)</t>
  </si>
  <si>
    <t xml:space="preserve">Pb (mg/dscm) </t>
  </si>
  <si>
    <t>0 .04</t>
  </si>
  <si>
    <t>0 .041</t>
  </si>
  <si>
    <t>Cd (mg/dscm)</t>
  </si>
  <si>
    <t>0 .004</t>
  </si>
  <si>
    <t>0 .0045</t>
  </si>
  <si>
    <t xml:space="preserve">Hg (mg/dscm) </t>
  </si>
  <si>
    <t>0 .47</t>
  </si>
  <si>
    <t>0 .014</t>
  </si>
  <si>
    <t>PM filterable (mg/dscm)</t>
  </si>
  <si>
    <t>(no limit)</t>
  </si>
  <si>
    <t>Dioxin/Furans TEQ (ng/dscm)</t>
  </si>
  <si>
    <t>0 .41</t>
  </si>
  <si>
    <r>
      <t>NO</t>
    </r>
    <r>
      <rPr>
        <sz val="5"/>
        <color theme="1"/>
        <rFont val="Times New Roman"/>
        <family val="1"/>
      </rPr>
      <t xml:space="preserve">X </t>
    </r>
    <r>
      <rPr>
        <sz val="8"/>
        <color theme="1"/>
        <rFont val="Arial"/>
        <family val="2"/>
      </rPr>
      <t xml:space="preserve">(ppmv) </t>
    </r>
  </si>
  <si>
    <r>
      <t>SO</t>
    </r>
    <r>
      <rPr>
        <sz val="5"/>
        <color theme="1"/>
        <rFont val="Times New Roman"/>
        <family val="1"/>
      </rPr>
      <t xml:space="preserve">2 </t>
    </r>
    <r>
      <rPr>
        <sz val="8"/>
        <color theme="1"/>
        <rFont val="Arial"/>
        <family val="2"/>
      </rPr>
      <t xml:space="preserve">(ppmv) </t>
    </r>
  </si>
  <si>
    <t>Opacity (%)</t>
  </si>
  <si>
    <r>
      <t xml:space="preserve">1 </t>
    </r>
    <r>
      <rPr>
        <sz val="8"/>
        <color theme="1"/>
        <rFont val="Arial"/>
        <family val="2"/>
      </rPr>
      <t>All emission limits are measured at 7% oxygen.</t>
    </r>
  </si>
  <si>
    <t>ppmv = parts per million by volume.</t>
  </si>
  <si>
    <t>mg/dscm = milligrams per dry standard cubic meter.</t>
  </si>
  <si>
    <t>ng/dscm = nanograms per dry standard cubic meter.</t>
  </si>
  <si>
    <t>Comparision of Proposed and Final CISWI Limits for New Units</t>
  </si>
  <si>
    <t>Pb (mg/dscm)</t>
  </si>
  <si>
    <t>Hg (mg/dscm)</t>
  </si>
  <si>
    <t>PM- filterable (mg/dscm)</t>
  </si>
  <si>
    <r>
      <t>NO</t>
    </r>
    <r>
      <rPr>
        <sz val="5"/>
        <color theme="1"/>
        <rFont val="Times New Roman"/>
        <family val="1"/>
      </rPr>
      <t xml:space="preserve">X </t>
    </r>
    <r>
      <rPr>
        <sz val="8"/>
        <color theme="1"/>
        <rFont val="Arial"/>
        <family val="2"/>
      </rPr>
      <t>(ppmv)</t>
    </r>
  </si>
  <si>
    <r>
      <t>SO</t>
    </r>
    <r>
      <rPr>
        <sz val="5"/>
        <color theme="1"/>
        <rFont val="Times New Roman"/>
        <family val="1"/>
      </rPr>
      <t xml:space="preserve">2 </t>
    </r>
    <r>
      <rPr>
        <sz val="8"/>
        <color theme="1"/>
        <rFont val="Arial"/>
        <family val="2"/>
      </rPr>
      <t>(ppmv)</t>
    </r>
  </si>
  <si>
    <t xml:space="preserve">Opacity (%) </t>
  </si>
  <si>
    <r>
      <t xml:space="preserve">1 </t>
    </r>
    <r>
      <rPr>
        <sz val="8"/>
        <color theme="1"/>
        <rFont val="Arial"/>
        <family val="2"/>
      </rPr>
      <t>All emission limits are measured at 7 percent oxygen.</t>
    </r>
  </si>
  <si>
    <r>
      <t>Pollutant (units)</t>
    </r>
    <r>
      <rPr>
        <vertAlign val="superscript"/>
        <sz val="8"/>
        <color theme="1"/>
        <rFont val="Arial"/>
        <family val="2"/>
      </rPr>
      <t xml:space="preserve"> </t>
    </r>
    <r>
      <rPr>
        <vertAlign val="superscript"/>
        <sz val="5"/>
        <color theme="1"/>
        <rFont val="Arial"/>
        <family val="2"/>
      </rPr>
      <t>1</t>
    </r>
  </si>
  <si>
    <r>
      <t xml:space="preserve">Pollutant (units) </t>
    </r>
    <r>
      <rPr>
        <vertAlign val="superscript"/>
        <sz val="5"/>
        <color theme="1"/>
        <rFont val="Arial"/>
        <family val="2"/>
      </rPr>
      <t xml:space="preserve">1 </t>
    </r>
  </si>
  <si>
    <t>Dioxin/Furans total (ng/dscm)  OR</t>
  </si>
  <si>
    <t>Dioxin/Furans Total (ng/dscm)   OR</t>
  </si>
  <si>
    <t>Yellow shaded cells indicate a discrepancy between the values presented in the rule tables and the value presented in the preamble tables. EPA has indicated that the preamble tables are correct.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</si>
</sst>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0.0000"/>
    <numFmt numFmtId="166" formatCode="0.000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5"/>
      <color theme="1"/>
      <name val="Arial"/>
      <family val="2"/>
    </font>
    <font>
      <sz val="5"/>
      <color theme="1"/>
      <name val="Times New Roman"/>
      <family val="1"/>
    </font>
    <font>
      <vertAlign val="superscript"/>
      <sz val="8"/>
      <color theme="1"/>
      <name val="Arial"/>
      <family val="2"/>
    </font>
    <font>
      <vertAlign val="superscript"/>
      <sz val="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0" fillId="0" borderId="1" xfId="0" applyBorder="1"/>
    <xf numFmtId="16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/>
    </xf>
    <xf numFmtId="0" fontId="2" fillId="0" borderId="0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1"/>
  <sheetViews>
    <sheetView tabSelected="1" workbookViewId="0">
      <selection activeCell="A3" sqref="A3"/>
    </sheetView>
  </sheetViews>
  <sheetFormatPr defaultRowHeight="15" x14ac:dyDescent="0.25"/>
  <cols>
    <col min="1" max="1" width="27.140625" customWidth="1"/>
    <col min="2" max="2" width="13.7109375" customWidth="1"/>
    <col min="3" max="3" width="7.5703125" bestFit="1" customWidth="1"/>
    <col min="4" max="4" width="6.5703125" bestFit="1" customWidth="1"/>
    <col min="5" max="5" width="8.85546875" bestFit="1" customWidth="1"/>
    <col min="6" max="6" width="7.5703125" bestFit="1" customWidth="1"/>
    <col min="7" max="7" width="6.85546875" bestFit="1" customWidth="1"/>
    <col min="8" max="9" width="6.5703125" bestFit="1" customWidth="1"/>
    <col min="10" max="10" width="6.85546875" bestFit="1" customWidth="1"/>
    <col min="11" max="12" width="6.7109375" bestFit="1" customWidth="1"/>
    <col min="13" max="13" width="7.5703125" bestFit="1" customWidth="1"/>
    <col min="14" max="14" width="6.5703125" bestFit="1" customWidth="1"/>
    <col min="15" max="15" width="8.85546875" bestFit="1" customWidth="1"/>
    <col min="16" max="16" width="7.5703125" bestFit="1" customWidth="1"/>
    <col min="17" max="17" width="5.5703125" bestFit="1" customWidth="1"/>
    <col min="18" max="18" width="7.5703125" bestFit="1" customWidth="1"/>
    <col min="19" max="19" width="5.7109375" bestFit="1" customWidth="1"/>
    <col min="20" max="20" width="8.85546875" bestFit="1" customWidth="1"/>
  </cols>
  <sheetData>
    <row r="1" spans="1:20" x14ac:dyDescent="0.25">
      <c r="A1" s="1" t="s">
        <v>0</v>
      </c>
    </row>
    <row r="2" spans="1:20" x14ac:dyDescent="0.25">
      <c r="A2" s="2" t="s">
        <v>1</v>
      </c>
    </row>
    <row r="3" spans="1:20" x14ac:dyDescent="0.25">
      <c r="A3" s="2"/>
    </row>
    <row r="4" spans="1:20" s="3" customFormat="1" ht="15" customHeight="1" x14ac:dyDescent="0.25">
      <c r="A4" s="17" t="s">
        <v>45</v>
      </c>
      <c r="B4" s="4" t="s">
        <v>2</v>
      </c>
      <c r="C4" s="17" t="s">
        <v>2</v>
      </c>
      <c r="D4" s="17"/>
      <c r="E4" s="17"/>
      <c r="F4" s="16" t="s">
        <v>3</v>
      </c>
      <c r="G4" s="16"/>
      <c r="H4" s="16"/>
      <c r="I4" s="16"/>
      <c r="J4" s="16"/>
      <c r="K4" s="9"/>
      <c r="L4" s="9"/>
      <c r="M4" s="16" t="s">
        <v>4</v>
      </c>
      <c r="N4" s="16"/>
      <c r="O4" s="16"/>
      <c r="P4" s="16" t="s">
        <v>5</v>
      </c>
      <c r="Q4" s="16"/>
      <c r="R4" s="16" t="s">
        <v>6</v>
      </c>
      <c r="S4" s="16"/>
      <c r="T4" s="16"/>
    </row>
    <row r="5" spans="1:20" s="3" customFormat="1" ht="15" customHeight="1" x14ac:dyDescent="0.25">
      <c r="A5" s="17"/>
      <c r="B5" s="4" t="s">
        <v>7</v>
      </c>
      <c r="C5" s="5" t="s">
        <v>8</v>
      </c>
      <c r="D5" s="4" t="s">
        <v>9</v>
      </c>
      <c r="E5" s="4" t="s">
        <v>10</v>
      </c>
      <c r="F5" s="5" t="s">
        <v>8</v>
      </c>
      <c r="G5" s="17" t="s">
        <v>9</v>
      </c>
      <c r="H5" s="17"/>
      <c r="I5" s="17"/>
      <c r="J5" s="17" t="s">
        <v>10</v>
      </c>
      <c r="K5" s="17"/>
      <c r="L5" s="17"/>
      <c r="M5" s="5" t="s">
        <v>8</v>
      </c>
      <c r="N5" s="4" t="s">
        <v>9</v>
      </c>
      <c r="O5" s="4" t="s">
        <v>10</v>
      </c>
      <c r="P5" s="5" t="s">
        <v>8</v>
      </c>
      <c r="Q5" s="4" t="s">
        <v>9</v>
      </c>
      <c r="R5" s="5" t="s">
        <v>8</v>
      </c>
      <c r="S5" s="4" t="s">
        <v>9</v>
      </c>
      <c r="T5" s="4" t="s">
        <v>10</v>
      </c>
    </row>
    <row r="6" spans="1:20" s="3" customFormat="1" ht="15" customHeight="1" x14ac:dyDescent="0.25">
      <c r="A6" s="4"/>
      <c r="B6" s="4"/>
      <c r="C6" s="5"/>
      <c r="D6" s="4"/>
      <c r="E6" s="4"/>
      <c r="F6" s="5"/>
      <c r="G6" s="4" t="s">
        <v>11</v>
      </c>
      <c r="H6" s="4" t="s">
        <v>12</v>
      </c>
      <c r="I6" s="4" t="s">
        <v>13</v>
      </c>
      <c r="J6" s="4" t="s">
        <v>11</v>
      </c>
      <c r="K6" s="4" t="s">
        <v>12</v>
      </c>
      <c r="L6" s="4" t="s">
        <v>13</v>
      </c>
      <c r="M6" s="5"/>
      <c r="N6" s="4"/>
      <c r="O6" s="4"/>
      <c r="P6" s="5"/>
      <c r="Q6" s="4"/>
      <c r="R6" s="5"/>
      <c r="S6" s="4"/>
      <c r="T6" s="11"/>
    </row>
    <row r="7" spans="1:20" x14ac:dyDescent="0.25">
      <c r="A7" s="12" t="s">
        <v>14</v>
      </c>
      <c r="B7" s="4">
        <v>62</v>
      </c>
      <c r="C7" s="4">
        <v>29</v>
      </c>
      <c r="D7" s="4">
        <v>29</v>
      </c>
      <c r="E7" s="6">
        <f>(D7-C7)/C7</f>
        <v>0</v>
      </c>
      <c r="F7" s="4">
        <v>1.5</v>
      </c>
      <c r="G7" s="4">
        <v>0.45</v>
      </c>
      <c r="H7" s="4">
        <f>G7</f>
        <v>0.45</v>
      </c>
      <c r="I7" s="4">
        <v>14</v>
      </c>
      <c r="J7" s="6">
        <f>(G7-$F7)/$F7</f>
        <v>-0.70000000000000007</v>
      </c>
      <c r="K7" s="6">
        <f>(H7-$F7)/$F7</f>
        <v>-0.70000000000000007</v>
      </c>
      <c r="L7" s="6">
        <f t="shared" ref="L7:L16" si="0">(I7-$F7)/$F7</f>
        <v>8.3333333333333339</v>
      </c>
      <c r="M7" s="4">
        <v>1.5</v>
      </c>
      <c r="N7" s="4">
        <v>25</v>
      </c>
      <c r="O7" s="6">
        <f>(N7-M7)/M7</f>
        <v>15.666666666666666</v>
      </c>
      <c r="P7" s="4">
        <v>130</v>
      </c>
      <c r="Q7" s="4" t="s">
        <v>15</v>
      </c>
      <c r="R7" s="4">
        <v>150</v>
      </c>
      <c r="S7" s="4">
        <v>220</v>
      </c>
      <c r="T7" s="6">
        <f>(S7-R7)/R7</f>
        <v>0.46666666666666667</v>
      </c>
    </row>
    <row r="8" spans="1:20" x14ac:dyDescent="0.25">
      <c r="A8" s="12" t="s">
        <v>16</v>
      </c>
      <c r="B8" s="4">
        <v>157</v>
      </c>
      <c r="C8" s="4">
        <v>2.2000000000000002</v>
      </c>
      <c r="D8" s="4">
        <v>36</v>
      </c>
      <c r="E8" s="6">
        <f t="shared" ref="E8:E16" si="1">(D8-C8)/C8</f>
        <v>15.363636363636362</v>
      </c>
      <c r="F8" s="4">
        <v>150</v>
      </c>
      <c r="G8" s="4">
        <v>490</v>
      </c>
      <c r="H8" s="4">
        <v>59</v>
      </c>
      <c r="I8" s="4">
        <v>36</v>
      </c>
      <c r="J8" s="6">
        <f t="shared" ref="J8:K16" si="2">(G8-$F8)/$F8</f>
        <v>2.2666666666666666</v>
      </c>
      <c r="K8" s="6">
        <f t="shared" si="2"/>
        <v>-0.60666666666666669</v>
      </c>
      <c r="L8" s="6">
        <f t="shared" si="0"/>
        <v>-0.76</v>
      </c>
      <c r="M8" s="4">
        <v>710</v>
      </c>
      <c r="N8" s="4">
        <v>110</v>
      </c>
      <c r="O8" s="6">
        <f t="shared" ref="O8:O16" si="3">(N8-M8)/M8</f>
        <v>-0.84507042253521125</v>
      </c>
      <c r="P8" s="4">
        <v>80</v>
      </c>
      <c r="Q8" s="4" t="s">
        <v>15</v>
      </c>
      <c r="R8" s="4">
        <v>78</v>
      </c>
      <c r="S8" s="4">
        <v>20</v>
      </c>
      <c r="T8" s="6">
        <f t="shared" ref="T8:T16" si="4">(S8-R8)/R8</f>
        <v>-0.74358974358974361</v>
      </c>
    </row>
    <row r="9" spans="1:20" x14ac:dyDescent="0.25">
      <c r="A9" s="12" t="s">
        <v>17</v>
      </c>
      <c r="B9" s="4" t="s">
        <v>18</v>
      </c>
      <c r="C9" s="4">
        <v>2.5999999999999999E-3</v>
      </c>
      <c r="D9" s="4">
        <v>3.5999999999999999E-3</v>
      </c>
      <c r="E9" s="6">
        <f t="shared" si="1"/>
        <v>0.38461538461538464</v>
      </c>
      <c r="F9" s="4">
        <v>2E-3</v>
      </c>
      <c r="G9" s="4">
        <v>3.5999999999999999E-3</v>
      </c>
      <c r="H9" s="4">
        <f t="shared" ref="H9:H14" si="5">G9</f>
        <v>3.5999999999999999E-3</v>
      </c>
      <c r="I9" s="4">
        <v>9.6000000000000002E-2</v>
      </c>
      <c r="J9" s="6">
        <f t="shared" si="2"/>
        <v>0.79999999999999993</v>
      </c>
      <c r="K9" s="6">
        <f t="shared" si="2"/>
        <v>0.79999999999999993</v>
      </c>
      <c r="L9" s="6">
        <f t="shared" si="0"/>
        <v>47</v>
      </c>
      <c r="M9" s="4">
        <v>2.7000000000000001E-3</v>
      </c>
      <c r="N9" s="4">
        <v>2.5999999999999999E-3</v>
      </c>
      <c r="O9" s="6">
        <f t="shared" si="3"/>
        <v>-3.7037037037037132E-2</v>
      </c>
      <c r="P9" s="4" t="s">
        <v>19</v>
      </c>
      <c r="Q9" s="4" t="s">
        <v>15</v>
      </c>
      <c r="R9" s="4">
        <v>1.4</v>
      </c>
      <c r="S9" s="4">
        <v>2.7</v>
      </c>
      <c r="T9" s="6">
        <f t="shared" si="4"/>
        <v>0.92857142857142883</v>
      </c>
    </row>
    <row r="10" spans="1:20" x14ac:dyDescent="0.25">
      <c r="A10" s="12" t="s">
        <v>20</v>
      </c>
      <c r="B10" s="4" t="s">
        <v>21</v>
      </c>
      <c r="C10" s="4">
        <v>1.2999999999999999E-3</v>
      </c>
      <c r="D10" s="4">
        <v>2.5999999999999999E-3</v>
      </c>
      <c r="E10" s="6">
        <f t="shared" si="1"/>
        <v>1</v>
      </c>
      <c r="F10" s="4">
        <v>4.0999999999999999E-4</v>
      </c>
      <c r="G10" s="4">
        <v>5.1000000000000004E-4</v>
      </c>
      <c r="H10" s="14">
        <f t="shared" si="5"/>
        <v>5.1000000000000004E-4</v>
      </c>
      <c r="I10" s="4">
        <v>2.3E-2</v>
      </c>
      <c r="J10" s="6">
        <f t="shared" si="2"/>
        <v>0.24390243902439035</v>
      </c>
      <c r="K10" s="6">
        <f t="shared" si="2"/>
        <v>0.24390243902439035</v>
      </c>
      <c r="L10" s="6">
        <f t="shared" si="0"/>
        <v>55.097560975609753</v>
      </c>
      <c r="M10" s="14">
        <v>2.9999999999999997E-4</v>
      </c>
      <c r="N10" s="14">
        <v>4.8000000000000001E-4</v>
      </c>
      <c r="O10" s="6">
        <f t="shared" si="3"/>
        <v>0.6000000000000002</v>
      </c>
      <c r="P10" s="4" t="s">
        <v>22</v>
      </c>
      <c r="Q10" s="4" t="s">
        <v>15</v>
      </c>
      <c r="R10" s="4">
        <v>0.26</v>
      </c>
      <c r="S10" s="4">
        <v>0.61</v>
      </c>
      <c r="T10" s="6">
        <f t="shared" si="4"/>
        <v>1.346153846153846</v>
      </c>
    </row>
    <row r="11" spans="1:20" x14ac:dyDescent="0.25">
      <c r="A11" s="12" t="s">
        <v>23</v>
      </c>
      <c r="B11" s="4" t="s">
        <v>24</v>
      </c>
      <c r="C11" s="4">
        <v>2.8E-3</v>
      </c>
      <c r="D11" s="4">
        <v>5.4000000000000003E-3</v>
      </c>
      <c r="E11" s="6">
        <f t="shared" si="1"/>
        <v>0.92857142857142871</v>
      </c>
      <c r="F11" s="4">
        <v>9.6000000000000002E-4</v>
      </c>
      <c r="G11" s="4">
        <v>3.3E-4</v>
      </c>
      <c r="H11" s="14">
        <f t="shared" si="5"/>
        <v>3.3E-4</v>
      </c>
      <c r="I11" s="4">
        <v>1.2999999999999999E-3</v>
      </c>
      <c r="J11" s="6">
        <f t="shared" si="2"/>
        <v>-0.65625</v>
      </c>
      <c r="K11" s="6">
        <f t="shared" si="2"/>
        <v>-0.65625</v>
      </c>
      <c r="L11" s="6">
        <f t="shared" si="0"/>
        <v>0.35416666666666657</v>
      </c>
      <c r="M11" s="4">
        <v>2.4E-2</v>
      </c>
      <c r="N11" s="4">
        <v>7.9000000000000008E-3</v>
      </c>
      <c r="O11" s="6">
        <f t="shared" si="3"/>
        <v>-0.67083333333333328</v>
      </c>
      <c r="P11" s="4" t="s">
        <v>25</v>
      </c>
      <c r="Q11" s="4" t="s">
        <v>15</v>
      </c>
      <c r="R11" s="4">
        <v>2.8999999999999998E-3</v>
      </c>
      <c r="S11" s="18">
        <v>5.7000000000000002E-3</v>
      </c>
      <c r="T11" s="6">
        <f t="shared" si="4"/>
        <v>0.9655172413793105</v>
      </c>
    </row>
    <row r="12" spans="1:20" x14ac:dyDescent="0.25">
      <c r="A12" s="12" t="s">
        <v>26</v>
      </c>
      <c r="B12" s="4">
        <v>70</v>
      </c>
      <c r="C12" s="4">
        <v>13</v>
      </c>
      <c r="D12" s="4">
        <v>34</v>
      </c>
      <c r="E12" s="6">
        <f t="shared" si="1"/>
        <v>1.6153846153846154</v>
      </c>
      <c r="F12" s="4">
        <v>9.1999999999999993</v>
      </c>
      <c r="G12" s="4">
        <v>250</v>
      </c>
      <c r="H12" s="4">
        <f t="shared" si="5"/>
        <v>250</v>
      </c>
      <c r="I12" s="4">
        <v>110</v>
      </c>
      <c r="J12" s="6">
        <f t="shared" si="2"/>
        <v>26.173913043478265</v>
      </c>
      <c r="K12" s="6">
        <f t="shared" si="2"/>
        <v>26.173913043478265</v>
      </c>
      <c r="L12" s="6">
        <f t="shared" si="0"/>
        <v>10.956521739130435</v>
      </c>
      <c r="M12" s="4">
        <v>60</v>
      </c>
      <c r="N12" s="4">
        <v>6.2</v>
      </c>
      <c r="O12" s="6">
        <f t="shared" si="3"/>
        <v>-0.89666666666666661</v>
      </c>
      <c r="P12" s="4">
        <v>33</v>
      </c>
      <c r="Q12" s="4" t="s">
        <v>15</v>
      </c>
      <c r="R12" s="4">
        <v>240</v>
      </c>
      <c r="S12" s="4">
        <v>230</v>
      </c>
      <c r="T12" s="6">
        <f t="shared" si="4"/>
        <v>-4.1666666666666664E-2</v>
      </c>
    </row>
    <row r="13" spans="1:20" x14ac:dyDescent="0.25">
      <c r="A13" s="12" t="s">
        <v>47</v>
      </c>
      <c r="B13" s="4" t="s">
        <v>27</v>
      </c>
      <c r="C13" s="4">
        <v>3.1E-2</v>
      </c>
      <c r="D13" s="4">
        <v>4.5999999999999996</v>
      </c>
      <c r="E13" s="6">
        <f t="shared" si="1"/>
        <v>147.38709677419354</v>
      </c>
      <c r="F13" s="4">
        <v>0.75</v>
      </c>
      <c r="G13" s="4">
        <v>0.35</v>
      </c>
      <c r="H13" s="4">
        <f t="shared" si="5"/>
        <v>0.35</v>
      </c>
      <c r="I13" s="4">
        <v>2.9</v>
      </c>
      <c r="J13" s="6">
        <f t="shared" si="2"/>
        <v>-0.53333333333333333</v>
      </c>
      <c r="K13" s="6">
        <f t="shared" si="2"/>
        <v>-0.53333333333333333</v>
      </c>
      <c r="L13" s="6">
        <f t="shared" si="0"/>
        <v>2.8666666666666667</v>
      </c>
      <c r="M13" s="4">
        <v>2.1</v>
      </c>
      <c r="N13" s="19">
        <v>0.2</v>
      </c>
      <c r="O13" s="6">
        <f t="shared" si="3"/>
        <v>-0.90476190476190477</v>
      </c>
      <c r="P13" s="4">
        <v>310</v>
      </c>
      <c r="Q13" s="4" t="s">
        <v>15</v>
      </c>
      <c r="R13" s="4">
        <v>1600</v>
      </c>
      <c r="S13" s="4">
        <v>1200</v>
      </c>
      <c r="T13" s="6">
        <f t="shared" si="4"/>
        <v>-0.25</v>
      </c>
    </row>
    <row r="14" spans="1:20" x14ac:dyDescent="0.25">
      <c r="A14" s="12" t="s">
        <v>28</v>
      </c>
      <c r="B14" s="4" t="s">
        <v>29</v>
      </c>
      <c r="C14" s="4">
        <v>2.5000000000000001E-3</v>
      </c>
      <c r="D14" s="4">
        <v>0.13</v>
      </c>
      <c r="E14" s="6">
        <f t="shared" si="1"/>
        <v>51</v>
      </c>
      <c r="F14" s="4">
        <v>5.8999999999999997E-2</v>
      </c>
      <c r="G14" s="4">
        <v>5.8999999999999997E-2</v>
      </c>
      <c r="H14" s="4">
        <f t="shared" si="5"/>
        <v>5.8999999999999997E-2</v>
      </c>
      <c r="I14" s="4">
        <v>0.32</v>
      </c>
      <c r="J14" s="6">
        <f t="shared" si="2"/>
        <v>0</v>
      </c>
      <c r="K14" s="6">
        <f t="shared" si="2"/>
        <v>0</v>
      </c>
      <c r="L14" s="6">
        <f t="shared" si="0"/>
        <v>4.4237288135593227</v>
      </c>
      <c r="M14" s="4">
        <v>0.17</v>
      </c>
      <c r="N14" s="18">
        <v>7.0000000000000001E-3</v>
      </c>
      <c r="O14" s="6">
        <f t="shared" si="3"/>
        <v>-0.95882352941176463</v>
      </c>
      <c r="P14" s="4">
        <v>25</v>
      </c>
      <c r="Q14" s="4" t="s">
        <v>15</v>
      </c>
      <c r="R14" s="4">
        <v>130</v>
      </c>
      <c r="S14" s="4">
        <v>57</v>
      </c>
      <c r="T14" s="6">
        <f t="shared" si="4"/>
        <v>-0.56153846153846154</v>
      </c>
    </row>
    <row r="15" spans="1:20" x14ac:dyDescent="0.25">
      <c r="A15" s="12" t="s">
        <v>30</v>
      </c>
      <c r="B15" s="4">
        <v>388</v>
      </c>
      <c r="C15" s="4">
        <v>34</v>
      </c>
      <c r="D15" s="4">
        <v>53</v>
      </c>
      <c r="E15" s="6">
        <f t="shared" si="1"/>
        <v>0.55882352941176472</v>
      </c>
      <c r="F15" s="4">
        <v>130</v>
      </c>
      <c r="G15" s="4">
        <v>290</v>
      </c>
      <c r="H15" s="4">
        <v>340</v>
      </c>
      <c r="I15" s="4">
        <v>76</v>
      </c>
      <c r="J15" s="6">
        <f t="shared" si="2"/>
        <v>1.2307692307692308</v>
      </c>
      <c r="K15" s="6">
        <f t="shared" si="2"/>
        <v>1.6153846153846154</v>
      </c>
      <c r="L15" s="6">
        <f t="shared" si="0"/>
        <v>-0.41538461538461541</v>
      </c>
      <c r="M15" s="4">
        <v>1100</v>
      </c>
      <c r="N15" s="4">
        <v>540</v>
      </c>
      <c r="O15" s="6">
        <f t="shared" si="3"/>
        <v>-0.50909090909090904</v>
      </c>
      <c r="P15" s="4">
        <v>120</v>
      </c>
      <c r="Q15" s="4" t="s">
        <v>15</v>
      </c>
      <c r="R15" s="4">
        <v>210</v>
      </c>
      <c r="S15" s="4">
        <v>240</v>
      </c>
      <c r="T15" s="6">
        <f t="shared" si="4"/>
        <v>0.14285714285714285</v>
      </c>
    </row>
    <row r="16" spans="1:20" x14ac:dyDescent="0.25">
      <c r="A16" s="12" t="s">
        <v>31</v>
      </c>
      <c r="B16" s="4">
        <v>20</v>
      </c>
      <c r="C16" s="4">
        <v>2.5</v>
      </c>
      <c r="D16" s="4">
        <v>11</v>
      </c>
      <c r="E16" s="6">
        <f t="shared" si="1"/>
        <v>3.4</v>
      </c>
      <c r="F16" s="4">
        <v>4.0999999999999996</v>
      </c>
      <c r="G16" s="4">
        <v>6.2</v>
      </c>
      <c r="H16" s="4">
        <v>650</v>
      </c>
      <c r="I16" s="4">
        <v>720</v>
      </c>
      <c r="J16" s="6">
        <f t="shared" si="2"/>
        <v>0.51219512195121963</v>
      </c>
      <c r="K16" s="6">
        <f t="shared" si="2"/>
        <v>157.53658536585365</v>
      </c>
      <c r="L16" s="6">
        <f t="shared" si="0"/>
        <v>174.60975609756099</v>
      </c>
      <c r="M16" s="4">
        <v>410</v>
      </c>
      <c r="N16" s="4">
        <v>38</v>
      </c>
      <c r="O16" s="6">
        <f t="shared" si="3"/>
        <v>-0.90731707317073174</v>
      </c>
      <c r="P16" s="4">
        <v>11</v>
      </c>
      <c r="Q16" s="4" t="s">
        <v>15</v>
      </c>
      <c r="R16" s="4">
        <v>44</v>
      </c>
      <c r="S16" s="4">
        <v>420</v>
      </c>
      <c r="T16" s="6">
        <f t="shared" si="4"/>
        <v>8.545454545454545</v>
      </c>
    </row>
    <row r="17" spans="1:20" x14ac:dyDescent="0.25">
      <c r="A17" s="12" t="s">
        <v>32</v>
      </c>
      <c r="B17" s="4">
        <v>10</v>
      </c>
      <c r="C17" s="4">
        <v>1</v>
      </c>
      <c r="D17" s="4" t="s">
        <v>15</v>
      </c>
      <c r="E17" s="4"/>
      <c r="F17" s="4">
        <v>1</v>
      </c>
      <c r="G17" s="4" t="s">
        <v>15</v>
      </c>
      <c r="H17" s="4" t="s">
        <v>15</v>
      </c>
      <c r="I17" s="4" t="s">
        <v>15</v>
      </c>
      <c r="J17" s="4"/>
      <c r="K17" s="4"/>
      <c r="L17" s="4"/>
      <c r="M17" s="4">
        <v>4</v>
      </c>
      <c r="N17" s="4" t="s">
        <v>15</v>
      </c>
      <c r="O17" s="4"/>
      <c r="P17" s="4">
        <v>2</v>
      </c>
      <c r="Q17" s="4" t="s">
        <v>15</v>
      </c>
      <c r="R17" s="4">
        <v>13</v>
      </c>
      <c r="S17" s="4" t="s">
        <v>15</v>
      </c>
      <c r="T17" s="13"/>
    </row>
    <row r="18" spans="1:20" x14ac:dyDescent="0.25">
      <c r="A18" s="7" t="s">
        <v>33</v>
      </c>
    </row>
    <row r="19" spans="1:20" x14ac:dyDescent="0.25">
      <c r="A19" s="2" t="s">
        <v>34</v>
      </c>
    </row>
    <row r="20" spans="1:20" x14ac:dyDescent="0.25">
      <c r="A20" s="2" t="s">
        <v>35</v>
      </c>
    </row>
    <row r="21" spans="1:20" x14ac:dyDescent="0.25">
      <c r="A21" s="2" t="s">
        <v>36</v>
      </c>
    </row>
    <row r="23" spans="1:20" x14ac:dyDescent="0.25">
      <c r="A23" s="1" t="s">
        <v>37</v>
      </c>
      <c r="S23" s="8"/>
    </row>
    <row r="24" spans="1:20" x14ac:dyDescent="0.25">
      <c r="A24" s="2" t="s">
        <v>1</v>
      </c>
      <c r="S24" s="8"/>
    </row>
    <row r="25" spans="1:20" s="3" customFormat="1" ht="15" customHeight="1" x14ac:dyDescent="0.25">
      <c r="A25" s="17" t="s">
        <v>46</v>
      </c>
      <c r="B25" s="4" t="s">
        <v>2</v>
      </c>
      <c r="C25" s="17" t="s">
        <v>2</v>
      </c>
      <c r="D25" s="17"/>
      <c r="E25" s="17"/>
      <c r="F25" s="16" t="s">
        <v>3</v>
      </c>
      <c r="G25" s="16"/>
      <c r="H25" s="16"/>
      <c r="I25" s="16"/>
      <c r="J25" s="16"/>
      <c r="K25" s="9"/>
      <c r="L25" s="9"/>
      <c r="M25" s="16" t="s">
        <v>4</v>
      </c>
      <c r="N25" s="16"/>
      <c r="O25" s="16"/>
      <c r="P25" s="16" t="s">
        <v>5</v>
      </c>
      <c r="Q25" s="16"/>
      <c r="R25" s="16" t="s">
        <v>6</v>
      </c>
      <c r="S25" s="16"/>
      <c r="T25" s="16"/>
    </row>
    <row r="26" spans="1:20" s="3" customFormat="1" x14ac:dyDescent="0.25">
      <c r="A26" s="17"/>
      <c r="B26" s="4" t="s">
        <v>7</v>
      </c>
      <c r="C26" s="5" t="s">
        <v>8</v>
      </c>
      <c r="D26" s="4" t="s">
        <v>9</v>
      </c>
      <c r="E26" s="4" t="s">
        <v>10</v>
      </c>
      <c r="F26" s="5" t="s">
        <v>8</v>
      </c>
      <c r="G26" s="17" t="s">
        <v>9</v>
      </c>
      <c r="H26" s="17"/>
      <c r="I26" s="17"/>
      <c r="J26" s="17" t="s">
        <v>10</v>
      </c>
      <c r="K26" s="17"/>
      <c r="L26" s="17"/>
      <c r="M26" s="5" t="s">
        <v>8</v>
      </c>
      <c r="N26" s="4" t="s">
        <v>9</v>
      </c>
      <c r="O26" s="4" t="s">
        <v>10</v>
      </c>
      <c r="P26" s="5" t="s">
        <v>8</v>
      </c>
      <c r="Q26" s="4" t="s">
        <v>9</v>
      </c>
      <c r="R26" s="5" t="s">
        <v>8</v>
      </c>
      <c r="S26" s="4" t="s">
        <v>9</v>
      </c>
      <c r="T26" s="4" t="s">
        <v>10</v>
      </c>
    </row>
    <row r="27" spans="1:20" s="3" customFormat="1" x14ac:dyDescent="0.25">
      <c r="A27" s="4"/>
      <c r="B27" s="4"/>
      <c r="C27" s="5"/>
      <c r="D27" s="4"/>
      <c r="E27" s="4"/>
      <c r="F27" s="5"/>
      <c r="G27" s="4" t="s">
        <v>11</v>
      </c>
      <c r="H27" s="4" t="s">
        <v>12</v>
      </c>
      <c r="I27" s="4" t="s">
        <v>13</v>
      </c>
      <c r="J27" s="4" t="s">
        <v>11</v>
      </c>
      <c r="K27" s="4" t="s">
        <v>12</v>
      </c>
      <c r="L27" s="4" t="s">
        <v>13</v>
      </c>
      <c r="M27" s="5"/>
      <c r="N27" s="4"/>
      <c r="O27" s="4"/>
      <c r="P27" s="5"/>
      <c r="Q27" s="4"/>
      <c r="R27" s="5"/>
      <c r="S27" s="4"/>
      <c r="T27" s="11"/>
    </row>
    <row r="28" spans="1:20" x14ac:dyDescent="0.25">
      <c r="A28" s="12" t="s">
        <v>14</v>
      </c>
      <c r="B28" s="4">
        <v>62</v>
      </c>
      <c r="C28" s="4">
        <v>7.3999999999999996E-2</v>
      </c>
      <c r="D28" s="4">
        <v>9.0999999999999998E-2</v>
      </c>
      <c r="E28" s="6">
        <f>(D28-C28)/C28</f>
        <v>0.22972972972972977</v>
      </c>
      <c r="F28" s="4">
        <v>0.17</v>
      </c>
      <c r="G28" s="4">
        <v>0.45</v>
      </c>
      <c r="H28" s="4">
        <f>G28</f>
        <v>0.45</v>
      </c>
      <c r="I28" s="4">
        <v>14</v>
      </c>
      <c r="J28" s="6">
        <f>(G28-$F28)/$F28</f>
        <v>1.6470588235294119</v>
      </c>
      <c r="K28" s="6">
        <f>(H28-$F28)/$F28</f>
        <v>1.6470588235294119</v>
      </c>
      <c r="L28" s="6">
        <f t="shared" ref="L28:L37" si="6">(I28-$F28)/$F28</f>
        <v>81.35294117647058</v>
      </c>
      <c r="M28" s="4">
        <v>1.5</v>
      </c>
      <c r="N28" s="4">
        <v>3</v>
      </c>
      <c r="O28" s="6">
        <f>(N28-M28)/M28</f>
        <v>1</v>
      </c>
      <c r="P28" s="4">
        <v>18</v>
      </c>
      <c r="Q28" s="4" t="s">
        <v>15</v>
      </c>
      <c r="R28" s="4">
        <v>150</v>
      </c>
      <c r="S28" s="10">
        <v>200</v>
      </c>
      <c r="T28" s="6">
        <f>(S28-R28)/R28</f>
        <v>0.33333333333333331</v>
      </c>
    </row>
    <row r="29" spans="1:20" x14ac:dyDescent="0.25">
      <c r="A29" s="12" t="s">
        <v>16</v>
      </c>
      <c r="B29" s="4">
        <v>157</v>
      </c>
      <c r="C29" s="4">
        <v>1.4</v>
      </c>
      <c r="D29" s="4">
        <v>12</v>
      </c>
      <c r="E29" s="6">
        <f t="shared" ref="E29:E37" si="7">(D29-C29)/C29</f>
        <v>7.5714285714285721</v>
      </c>
      <c r="F29" s="4">
        <v>3</v>
      </c>
      <c r="G29" s="4">
        <v>160</v>
      </c>
      <c r="H29" s="4">
        <v>46</v>
      </c>
      <c r="I29" s="4">
        <v>36</v>
      </c>
      <c r="J29" s="6">
        <f t="shared" ref="J29:K37" si="8">(G29-$F29)/$F29</f>
        <v>52.333333333333336</v>
      </c>
      <c r="K29" s="6">
        <f t="shared" si="8"/>
        <v>14.333333333333334</v>
      </c>
      <c r="L29" s="6">
        <f t="shared" si="6"/>
        <v>11</v>
      </c>
      <c r="M29" s="4">
        <v>36</v>
      </c>
      <c r="N29" s="4">
        <v>90</v>
      </c>
      <c r="O29" s="6">
        <f t="shared" ref="O29:O37" si="9">(N29-M29)/M29</f>
        <v>1.5</v>
      </c>
      <c r="P29" s="4">
        <v>74</v>
      </c>
      <c r="Q29" s="4" t="s">
        <v>15</v>
      </c>
      <c r="R29" s="4">
        <v>4</v>
      </c>
      <c r="S29" s="5">
        <v>12</v>
      </c>
      <c r="T29" s="6">
        <f t="shared" ref="T29:T37" si="10">(S29-R29)/R29</f>
        <v>2</v>
      </c>
    </row>
    <row r="30" spans="1:20" x14ac:dyDescent="0.25">
      <c r="A30" s="12" t="s">
        <v>38</v>
      </c>
      <c r="B30" s="4" t="s">
        <v>18</v>
      </c>
      <c r="C30" s="4">
        <v>1.2999999999999999E-3</v>
      </c>
      <c r="D30" s="4">
        <v>1.9E-3</v>
      </c>
      <c r="E30" s="6">
        <f t="shared" si="7"/>
        <v>0.46153846153846162</v>
      </c>
      <c r="F30" s="4">
        <v>1.1999999999999999E-3</v>
      </c>
      <c r="G30" s="15">
        <v>3.0999999999999999E-3</v>
      </c>
      <c r="H30" s="15">
        <f t="shared" ref="H30:H35" si="11">G30</f>
        <v>3.0999999999999999E-3</v>
      </c>
      <c r="I30" s="4">
        <v>9.6000000000000002E-2</v>
      </c>
      <c r="J30" s="6">
        <f t="shared" si="8"/>
        <v>1.5833333333333335</v>
      </c>
      <c r="K30" s="6">
        <f t="shared" si="8"/>
        <v>1.5833333333333335</v>
      </c>
      <c r="L30" s="6">
        <f t="shared" si="6"/>
        <v>79</v>
      </c>
      <c r="M30" s="4">
        <v>7.7999999999999999E-4</v>
      </c>
      <c r="N30" s="4">
        <v>2.5999999999999999E-3</v>
      </c>
      <c r="O30" s="6">
        <f t="shared" si="9"/>
        <v>2.3333333333333335</v>
      </c>
      <c r="P30" s="4">
        <v>2.9000000000000001E-2</v>
      </c>
      <c r="Q30" s="4" t="s">
        <v>15</v>
      </c>
      <c r="R30" s="4">
        <v>1.4</v>
      </c>
      <c r="S30" s="5">
        <v>0.26</v>
      </c>
      <c r="T30" s="6">
        <f t="shared" si="10"/>
        <v>-0.81428571428571428</v>
      </c>
    </row>
    <row r="31" spans="1:20" x14ac:dyDescent="0.25">
      <c r="A31" s="12" t="s">
        <v>20</v>
      </c>
      <c r="B31" s="4" t="s">
        <v>21</v>
      </c>
      <c r="C31" s="4">
        <v>6.6E-4</v>
      </c>
      <c r="D31" s="4">
        <v>2.3E-3</v>
      </c>
      <c r="E31" s="6">
        <f t="shared" si="7"/>
        <v>2.4848484848484849</v>
      </c>
      <c r="F31" s="4">
        <v>1.2E-4</v>
      </c>
      <c r="G31" s="4">
        <v>5.1000000000000004E-4</v>
      </c>
      <c r="H31" s="4">
        <f t="shared" si="11"/>
        <v>5.1000000000000004E-4</v>
      </c>
      <c r="I31" s="4">
        <v>2.3E-2</v>
      </c>
      <c r="J31" s="6">
        <f t="shared" si="8"/>
        <v>3.2500000000000004</v>
      </c>
      <c r="K31" s="6">
        <f t="shared" si="8"/>
        <v>3.2500000000000004</v>
      </c>
      <c r="L31" s="6">
        <f t="shared" si="6"/>
        <v>190.66666666666666</v>
      </c>
      <c r="M31" s="18">
        <v>2.9999999999999997E-4</v>
      </c>
      <c r="N31" s="14">
        <v>4.8000000000000001E-4</v>
      </c>
      <c r="O31" s="6">
        <f t="shared" si="9"/>
        <v>0.6000000000000002</v>
      </c>
      <c r="P31" s="4">
        <v>3.2000000000000002E-3</v>
      </c>
      <c r="Q31" s="4" t="s">
        <v>15</v>
      </c>
      <c r="R31" s="4">
        <v>5.7000000000000002E-2</v>
      </c>
      <c r="S31" s="5">
        <v>0.61</v>
      </c>
      <c r="T31" s="6">
        <f t="shared" si="10"/>
        <v>9.7017543859649109</v>
      </c>
    </row>
    <row r="32" spans="1:20" x14ac:dyDescent="0.25">
      <c r="A32" s="12" t="s">
        <v>39</v>
      </c>
      <c r="B32" s="4" t="s">
        <v>24</v>
      </c>
      <c r="C32" s="4">
        <v>1.2999999999999999E-4</v>
      </c>
      <c r="D32" s="14">
        <v>1.6000000000000001E-4</v>
      </c>
      <c r="E32" s="6">
        <f t="shared" si="7"/>
        <v>0.23076923076923098</v>
      </c>
      <c r="F32" s="4">
        <v>1.2999999999999999E-4</v>
      </c>
      <c r="G32" s="4">
        <v>3.3E-4</v>
      </c>
      <c r="H32" s="14">
        <f t="shared" si="11"/>
        <v>3.3E-4</v>
      </c>
      <c r="I32" s="14">
        <v>2.5000000000000001E-4</v>
      </c>
      <c r="J32" s="6">
        <f t="shared" si="8"/>
        <v>1.5384615384615388</v>
      </c>
      <c r="K32" s="6">
        <f t="shared" si="8"/>
        <v>1.5384615384615388</v>
      </c>
      <c r="L32" s="6">
        <f t="shared" si="6"/>
        <v>0.92307692307692324</v>
      </c>
      <c r="M32" s="4">
        <v>2.4E-2</v>
      </c>
      <c r="N32" s="4">
        <v>6.1999999999999998E-3</v>
      </c>
      <c r="O32" s="6">
        <f t="shared" si="9"/>
        <v>-0.7416666666666667</v>
      </c>
      <c r="P32" s="4">
        <v>3.3E-3</v>
      </c>
      <c r="Q32" s="4" t="s">
        <v>15</v>
      </c>
      <c r="R32" s="4">
        <v>1.2999999999999999E-3</v>
      </c>
      <c r="S32" s="21">
        <v>3.5000000000000001E-3</v>
      </c>
      <c r="T32" s="6">
        <f t="shared" si="10"/>
        <v>1.6923076923076925</v>
      </c>
    </row>
    <row r="33" spans="1:20" x14ac:dyDescent="0.25">
      <c r="A33" s="12" t="s">
        <v>40</v>
      </c>
      <c r="B33" s="4">
        <v>70</v>
      </c>
      <c r="C33" s="4">
        <v>7.7000000000000002E-3</v>
      </c>
      <c r="D33" s="4">
        <v>18</v>
      </c>
      <c r="E33" s="6">
        <f t="shared" si="7"/>
        <v>2336.6623376623374</v>
      </c>
      <c r="F33" s="4">
        <v>4.4000000000000004</v>
      </c>
      <c r="G33" s="4">
        <v>250</v>
      </c>
      <c r="H33" s="4">
        <f t="shared" si="11"/>
        <v>250</v>
      </c>
      <c r="I33" s="4">
        <v>110</v>
      </c>
      <c r="J33" s="6">
        <f t="shared" si="8"/>
        <v>55.818181818181813</v>
      </c>
      <c r="K33" s="6">
        <f t="shared" si="8"/>
        <v>55.818181818181813</v>
      </c>
      <c r="L33" s="6">
        <f t="shared" si="6"/>
        <v>23.999999999999996</v>
      </c>
      <c r="M33" s="4">
        <v>1.8</v>
      </c>
      <c r="N33" s="4">
        <v>2.5</v>
      </c>
      <c r="O33" s="6">
        <f t="shared" si="9"/>
        <v>0.38888888888888884</v>
      </c>
      <c r="P33" s="4">
        <v>28</v>
      </c>
      <c r="Q33" s="4" t="s">
        <v>15</v>
      </c>
      <c r="R33" s="4">
        <v>240</v>
      </c>
      <c r="S33" s="5">
        <v>230</v>
      </c>
      <c r="T33" s="6">
        <f t="shared" si="10"/>
        <v>-4.1666666666666664E-2</v>
      </c>
    </row>
    <row r="34" spans="1:20" x14ac:dyDescent="0.25">
      <c r="A34" s="12" t="s">
        <v>48</v>
      </c>
      <c r="B34" s="4" t="s">
        <v>27</v>
      </c>
      <c r="C34" s="4">
        <v>9.2999999999999992E-3</v>
      </c>
      <c r="D34" s="4">
        <v>5.1999999999999998E-2</v>
      </c>
      <c r="E34" s="6">
        <f t="shared" si="7"/>
        <v>4.591397849462366</v>
      </c>
      <c r="F34" s="4">
        <v>3.4000000000000002E-2</v>
      </c>
      <c r="G34" s="4">
        <v>6.8000000000000005E-2</v>
      </c>
      <c r="H34" s="4">
        <f t="shared" si="11"/>
        <v>6.8000000000000005E-2</v>
      </c>
      <c r="I34" s="4" t="s">
        <v>15</v>
      </c>
      <c r="J34" s="6">
        <f t="shared" si="8"/>
        <v>1</v>
      </c>
      <c r="K34" s="6">
        <f t="shared" si="8"/>
        <v>1</v>
      </c>
      <c r="L34" s="6"/>
      <c r="M34" s="4">
        <v>3.5E-4</v>
      </c>
      <c r="N34" s="20">
        <v>0.09</v>
      </c>
      <c r="O34" s="6">
        <f t="shared" si="9"/>
        <v>256.14285714285711</v>
      </c>
      <c r="P34" s="4">
        <v>1.0999999999999999E-2</v>
      </c>
      <c r="Q34" s="4" t="s">
        <v>15</v>
      </c>
      <c r="R34" s="4">
        <v>1200</v>
      </c>
      <c r="S34" s="5">
        <v>1200</v>
      </c>
      <c r="T34" s="6">
        <f t="shared" si="10"/>
        <v>0</v>
      </c>
    </row>
    <row r="35" spans="1:20" x14ac:dyDescent="0.25">
      <c r="A35" s="12" t="s">
        <v>28</v>
      </c>
      <c r="B35" s="4" t="s">
        <v>29</v>
      </c>
      <c r="C35" s="4">
        <v>7.2999999999999996E-4</v>
      </c>
      <c r="D35" s="4">
        <v>0.13</v>
      </c>
      <c r="E35" s="6">
        <f t="shared" si="7"/>
        <v>177.08219178082192</v>
      </c>
      <c r="F35" s="4">
        <v>2.7000000000000001E-3</v>
      </c>
      <c r="G35" s="4">
        <v>1.0999999999999999E-2</v>
      </c>
      <c r="H35" s="4">
        <f t="shared" si="11"/>
        <v>1.0999999999999999E-2</v>
      </c>
      <c r="I35" s="4">
        <v>2E-3</v>
      </c>
      <c r="J35" s="6">
        <f t="shared" si="8"/>
        <v>3.0740740740740735</v>
      </c>
      <c r="K35" s="6">
        <f t="shared" si="8"/>
        <v>3.0740740740740735</v>
      </c>
      <c r="L35" s="6">
        <f t="shared" si="6"/>
        <v>-0.2592592592592593</v>
      </c>
      <c r="M35" s="4">
        <v>2.8E-5</v>
      </c>
      <c r="N35" s="18">
        <v>3.0000000000000001E-3</v>
      </c>
      <c r="O35" s="6">
        <f t="shared" si="9"/>
        <v>106.14285714285715</v>
      </c>
      <c r="P35" s="4">
        <v>8.5999999999999998E-4</v>
      </c>
      <c r="Q35" s="4" t="s">
        <v>15</v>
      </c>
      <c r="R35" s="4">
        <v>94</v>
      </c>
      <c r="S35" s="5">
        <v>31</v>
      </c>
      <c r="T35" s="6">
        <f t="shared" si="10"/>
        <v>-0.67021276595744683</v>
      </c>
    </row>
    <row r="36" spans="1:20" x14ac:dyDescent="0.25">
      <c r="A36" s="12" t="s">
        <v>41</v>
      </c>
      <c r="B36" s="4">
        <v>388</v>
      </c>
      <c r="C36" s="4">
        <v>19</v>
      </c>
      <c r="D36" s="4">
        <v>23</v>
      </c>
      <c r="E36" s="6">
        <f t="shared" si="7"/>
        <v>0.21052631578947367</v>
      </c>
      <c r="F36" s="4">
        <v>75</v>
      </c>
      <c r="G36" s="4">
        <v>290</v>
      </c>
      <c r="H36" s="4">
        <v>340</v>
      </c>
      <c r="I36" s="4">
        <v>76</v>
      </c>
      <c r="J36" s="6">
        <f t="shared" si="8"/>
        <v>2.8666666666666667</v>
      </c>
      <c r="K36" s="6">
        <f t="shared" si="8"/>
        <v>3.5333333333333332</v>
      </c>
      <c r="L36" s="6">
        <f t="shared" si="6"/>
        <v>1.3333333333333334E-2</v>
      </c>
      <c r="M36" s="4">
        <v>140</v>
      </c>
      <c r="N36" s="4">
        <v>200</v>
      </c>
      <c r="O36" s="6">
        <f t="shared" si="9"/>
        <v>0.42857142857142855</v>
      </c>
      <c r="P36" s="4">
        <v>16</v>
      </c>
      <c r="Q36" s="4" t="s">
        <v>15</v>
      </c>
      <c r="R36" s="4">
        <v>210</v>
      </c>
      <c r="S36" s="5">
        <v>78</v>
      </c>
      <c r="T36" s="6">
        <f t="shared" si="10"/>
        <v>-0.62857142857142856</v>
      </c>
    </row>
    <row r="37" spans="1:20" x14ac:dyDescent="0.25">
      <c r="A37" s="12" t="s">
        <v>42</v>
      </c>
      <c r="B37" s="4">
        <v>20</v>
      </c>
      <c r="C37" s="4">
        <v>1.5</v>
      </c>
      <c r="D37" s="4">
        <v>11</v>
      </c>
      <c r="E37" s="6">
        <f t="shared" si="7"/>
        <v>6.333333333333333</v>
      </c>
      <c r="F37" s="4">
        <v>4.0999999999999996</v>
      </c>
      <c r="G37" s="4">
        <v>6.2</v>
      </c>
      <c r="H37" s="4">
        <v>650</v>
      </c>
      <c r="I37" s="4">
        <v>720</v>
      </c>
      <c r="J37" s="6">
        <f t="shared" si="8"/>
        <v>0.51219512195121963</v>
      </c>
      <c r="K37" s="6">
        <f t="shared" si="8"/>
        <v>157.53658536585365</v>
      </c>
      <c r="L37" s="6">
        <f t="shared" si="6"/>
        <v>174.60975609756099</v>
      </c>
      <c r="M37" s="4">
        <v>3.6</v>
      </c>
      <c r="N37" s="4">
        <v>38</v>
      </c>
      <c r="O37" s="6">
        <f t="shared" si="9"/>
        <v>9.5555555555555554</v>
      </c>
      <c r="P37" s="4">
        <v>1.5</v>
      </c>
      <c r="Q37" s="4" t="s">
        <v>15</v>
      </c>
      <c r="R37" s="4">
        <v>43</v>
      </c>
      <c r="S37" s="5">
        <v>1.2</v>
      </c>
      <c r="T37" s="6">
        <f t="shared" si="10"/>
        <v>-0.97209302325581393</v>
      </c>
    </row>
    <row r="38" spans="1:20" x14ac:dyDescent="0.25">
      <c r="A38" s="12" t="s">
        <v>43</v>
      </c>
      <c r="B38" s="4">
        <v>10</v>
      </c>
      <c r="C38" s="4">
        <v>1</v>
      </c>
      <c r="D38" s="5" t="s">
        <v>15</v>
      </c>
      <c r="E38" s="4"/>
      <c r="F38" s="4">
        <v>1</v>
      </c>
      <c r="G38" s="5" t="s">
        <v>15</v>
      </c>
      <c r="H38" s="5" t="s">
        <v>15</v>
      </c>
      <c r="I38" s="5" t="s">
        <v>15</v>
      </c>
      <c r="J38" s="4"/>
      <c r="K38" s="4"/>
      <c r="L38" s="4"/>
      <c r="M38" s="4">
        <v>1</v>
      </c>
      <c r="N38" s="5" t="s">
        <v>15</v>
      </c>
      <c r="O38" s="4"/>
      <c r="P38" s="4">
        <v>2</v>
      </c>
      <c r="Q38" s="5" t="s">
        <v>15</v>
      </c>
      <c r="R38" s="4">
        <v>13</v>
      </c>
      <c r="S38" s="5" t="s">
        <v>15</v>
      </c>
      <c r="T38" s="13"/>
    </row>
    <row r="39" spans="1:20" x14ac:dyDescent="0.25">
      <c r="A39" s="7" t="s">
        <v>44</v>
      </c>
      <c r="S39" s="8"/>
    </row>
    <row r="41" spans="1:20" x14ac:dyDescent="0.25">
      <c r="A41" s="22" t="s">
        <v>49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</row>
  </sheetData>
  <mergeCells count="16">
    <mergeCell ref="M25:O25"/>
    <mergeCell ref="P25:Q25"/>
    <mergeCell ref="R4:T4"/>
    <mergeCell ref="G5:I5"/>
    <mergeCell ref="J5:L5"/>
    <mergeCell ref="A4:A5"/>
    <mergeCell ref="C4:E4"/>
    <mergeCell ref="F4:J4"/>
    <mergeCell ref="M4:O4"/>
    <mergeCell ref="P4:Q4"/>
    <mergeCell ref="R25:T25"/>
    <mergeCell ref="G26:I26"/>
    <mergeCell ref="J26:L26"/>
    <mergeCell ref="A25:A26"/>
    <mergeCell ref="C25:E25"/>
    <mergeCell ref="F25:J25"/>
  </mergeCells>
  <pageMargins left="0.25" right="0.25" top="0.75" bottom="0.75" header="0.3" footer="0.3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CISWI Compare</vt:lpstr>
    </vt:vector>
  </TitlesOfParts>
  <Company>URS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2011-02-23T22:26:01Z</cp:lastPrinted>
  <dcterms:created xsi:type="dcterms:W3CDTF">2011-02-23T22:23:52Z</dcterms:created>
  <dcterms:modified xsi:type="dcterms:W3CDTF">2011-03-04T15:58:05Z</dcterms:modified>
</cp:coreProperties>
</file>